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e Orders\FY 23 Capitals\"/>
    </mc:Choice>
  </mc:AlternateContent>
  <xr:revisionPtr revIDLastSave="0" documentId="13_ncr:1_{2B1BA851-0E61-4595-A319-24536303117E}" xr6:coauthVersionLast="47" xr6:coauthVersionMax="47" xr10:uidLastSave="{00000000-0000-0000-0000-000000000000}"/>
  <bookViews>
    <workbookView xWindow="-108" yWindow="-108" windowWidth="23256" windowHeight="14016" xr2:uid="{6D389073-28B9-479E-9468-D3F063E62827}"/>
  </bookViews>
  <sheets>
    <sheet name="Recommended for Purchase" sheetId="1" r:id="rId1"/>
    <sheet name="Type 6 Engin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I14" i="1"/>
  <c r="E44" i="1"/>
  <c r="I44" i="1" l="1"/>
  <c r="I40" i="1"/>
  <c r="E40" i="1"/>
  <c r="I32" i="1"/>
  <c r="E32" i="1"/>
  <c r="E14" i="1"/>
  <c r="E45" i="1" s="1"/>
  <c r="I45" i="1" l="1"/>
</calcChain>
</file>

<file path=xl/sharedStrings.xml><?xml version="1.0" encoding="utf-8"?>
<sst xmlns="http://schemas.openxmlformats.org/spreadsheetml/2006/main" count="294" uniqueCount="170">
  <si>
    <t>District</t>
  </si>
  <si>
    <t>Location</t>
  </si>
  <si>
    <t>Number</t>
  </si>
  <si>
    <t xml:space="preserve"> $ Estimate</t>
  </si>
  <si>
    <t>Contract (y/n)</t>
  </si>
  <si>
    <t>Make/Model</t>
  </si>
  <si>
    <t>Vendor</t>
  </si>
  <si>
    <t>Actual Cost $</t>
  </si>
  <si>
    <t>Notes</t>
  </si>
  <si>
    <t>Athens</t>
  </si>
  <si>
    <t>zero turn mower</t>
  </si>
  <si>
    <t xml:space="preserve">crawler carrier Skidgeon </t>
  </si>
  <si>
    <t>Marooka 660VD</t>
  </si>
  <si>
    <t>JD 650K dozer with forestry package, winch, environmental cab</t>
  </si>
  <si>
    <t>550 straight bed with gooseneck</t>
  </si>
  <si>
    <t>16’ Landscape Trailer tandem axle</t>
  </si>
  <si>
    <t>10' Bat wing mower - XH-1000 series 10ft.</t>
  </si>
  <si>
    <t>Schulte XH-1000 series</t>
  </si>
  <si>
    <t>stump grinder for skid steer</t>
  </si>
  <si>
    <t>4x4 backhoe</t>
  </si>
  <si>
    <t xml:space="preserve">John Deere  </t>
  </si>
  <si>
    <t>60Hp Tractor with loader, cab, 4wd</t>
  </si>
  <si>
    <t>case</t>
  </si>
  <si>
    <t>Mini excavator</t>
  </si>
  <si>
    <t>cat 308</t>
  </si>
  <si>
    <t>Landscape Trailer - 20ft with rails and drop down gate</t>
  </si>
  <si>
    <t xml:space="preserve">Mini track hoe (front blade - rubber tracks) </t>
  </si>
  <si>
    <t>Side-mount mower attachement 60" (for our JD5100)</t>
  </si>
  <si>
    <t>Tow Behind boom Lift</t>
  </si>
  <si>
    <t>Cab tractor and batwing package</t>
  </si>
  <si>
    <t>Skid steer w/ attachments including log grapple</t>
  </si>
  <si>
    <t>Boom mower and tractor package</t>
  </si>
  <si>
    <t>Heavy equipment Trailer- bumper pull/deck over</t>
  </si>
  <si>
    <t>14,000lb rating</t>
  </si>
  <si>
    <t xml:space="preserve">UTV </t>
  </si>
  <si>
    <t>Polaris</t>
  </si>
  <si>
    <t>Ferris FW35 walk-behind mower</t>
  </si>
  <si>
    <t>Ferris</t>
  </si>
  <si>
    <t>North</t>
  </si>
  <si>
    <t>10 Ton Equipment Trailer</t>
  </si>
  <si>
    <t>Cat 272 D3 w/ comfort and performance packages</t>
  </si>
  <si>
    <t>UTV</t>
  </si>
  <si>
    <t>650 Dozer w/forestry package, winch, environmental cab</t>
  </si>
  <si>
    <t>450 Dozer w/forestry package, winch, environmental cab</t>
  </si>
  <si>
    <t>Tractor Cabbed</t>
  </si>
  <si>
    <t>20 Ton Equipment Trailer</t>
  </si>
  <si>
    <t>Fire</t>
  </si>
  <si>
    <t>Type 6 engine</t>
  </si>
  <si>
    <t>Skidder Chains</t>
  </si>
  <si>
    <t>JD640L</t>
  </si>
  <si>
    <t>Total</t>
  </si>
  <si>
    <t>RTP</t>
  </si>
  <si>
    <t>to replace our old worn out one/also used on Rx fires- RTP</t>
  </si>
  <si>
    <t>Quick Quote- Ohio Buys</t>
  </si>
  <si>
    <t>RTP or ODOT contract?/GPC to split?</t>
  </si>
  <si>
    <t xml:space="preserve">GPC possible STS </t>
  </si>
  <si>
    <t>STS</t>
  </si>
  <si>
    <t>Split up, GPC?</t>
  </si>
  <si>
    <t>Polaris or Can am</t>
  </si>
  <si>
    <t>Ohio Buys- bundle together and do CB</t>
  </si>
  <si>
    <t>Cabbed tractor for the bat wing mower</t>
  </si>
  <si>
    <t xml:space="preserve">Wheel Loader </t>
  </si>
  <si>
    <t>Statewide</t>
  </si>
  <si>
    <t>Equipment</t>
  </si>
  <si>
    <t xml:space="preserve">Ford or Comparable </t>
  </si>
  <si>
    <t>Case or Comparable</t>
  </si>
  <si>
    <t>Ford or Comparable</t>
  </si>
  <si>
    <t>John Deere</t>
  </si>
  <si>
    <t xml:space="preserve">John Deere or Comparable </t>
  </si>
  <si>
    <t>Scag</t>
  </si>
  <si>
    <t xml:space="preserve">No </t>
  </si>
  <si>
    <t>current dozer is 450H model0 Sourcewell- GPC RSC008770</t>
  </si>
  <si>
    <t>RSC008770</t>
  </si>
  <si>
    <t>TBD</t>
  </si>
  <si>
    <t>contract- GPC RSC008770</t>
  </si>
  <si>
    <t>GPC If John Deere</t>
  </si>
  <si>
    <t>GPC RS901521</t>
  </si>
  <si>
    <t>RS901521</t>
  </si>
  <si>
    <t>Chillicothe</t>
  </si>
  <si>
    <t>20ftx7ft- TBD</t>
  </si>
  <si>
    <t>No</t>
  </si>
  <si>
    <t>GPC RSC008770</t>
  </si>
  <si>
    <t xml:space="preserve">contract if JD </t>
  </si>
  <si>
    <t>GPC if JD</t>
  </si>
  <si>
    <t>RSC008771</t>
  </si>
  <si>
    <t>Maybe</t>
  </si>
  <si>
    <t>NO</t>
  </si>
  <si>
    <t xml:space="preserve">STS or DAS bid </t>
  </si>
  <si>
    <t>ohio buys or RSC008770</t>
  </si>
  <si>
    <t>GPC- RSC008770</t>
  </si>
  <si>
    <t>Hocking</t>
  </si>
  <si>
    <t>Tar Hollow</t>
  </si>
  <si>
    <t>Zaleski</t>
  </si>
  <si>
    <t>Blue Rock</t>
  </si>
  <si>
    <t xml:space="preserve">Blue Rock </t>
  </si>
  <si>
    <t>Scioto Trail</t>
  </si>
  <si>
    <t>Shawnee</t>
  </si>
  <si>
    <t xml:space="preserve">Scioto Trail </t>
  </si>
  <si>
    <t>Shawnee &amp; Pike</t>
  </si>
  <si>
    <t>Mohican</t>
  </si>
  <si>
    <t>Maumee</t>
  </si>
  <si>
    <t>Maumee, Fernwood, Mohican</t>
  </si>
  <si>
    <t>Fernwood</t>
  </si>
  <si>
    <t>Knuckleboom Loader</t>
  </si>
  <si>
    <t>550 with utility bed</t>
  </si>
  <si>
    <t xml:space="preserve">Rotary Head for Boom Mower </t>
  </si>
  <si>
    <t>PO #</t>
  </si>
  <si>
    <t>PO00066110</t>
  </si>
  <si>
    <t xml:space="preserve">Valley Ford </t>
  </si>
  <si>
    <t xml:space="preserve">Ongoing still </t>
  </si>
  <si>
    <t>PO00067016</t>
  </si>
  <si>
    <t>PO00066109</t>
  </si>
  <si>
    <t>PO00072937</t>
  </si>
  <si>
    <t xml:space="preserve">Ohio Cat </t>
  </si>
  <si>
    <t>sourcing</t>
  </si>
  <si>
    <t xml:space="preserve">Total </t>
  </si>
  <si>
    <t>New Batwing (for Cabbed tractor)</t>
  </si>
  <si>
    <t>Dean</t>
  </si>
  <si>
    <t xml:space="preserve">Chillciothe </t>
  </si>
  <si>
    <t xml:space="preserve">Shawnee, ST, Pike </t>
  </si>
  <si>
    <t>SH/PK-Tractor for Boom Mower</t>
  </si>
  <si>
    <t>*we got $3,130,000</t>
  </si>
  <si>
    <t>John Deere 60g</t>
  </si>
  <si>
    <t>John Deere 50g</t>
  </si>
  <si>
    <t>Alamo, MR60</t>
  </si>
  <si>
    <t>Diamond</t>
  </si>
  <si>
    <t>Genie TZ50</t>
  </si>
  <si>
    <t>John Deere 6120M</t>
  </si>
  <si>
    <t>Bushhog, 3810</t>
  </si>
  <si>
    <t>John Deere 331g</t>
  </si>
  <si>
    <t>John Deere 333g</t>
  </si>
  <si>
    <t>Cub Cadet</t>
  </si>
  <si>
    <t>Appalachian Trailer Sales</t>
  </si>
  <si>
    <t>murphy</t>
  </si>
  <si>
    <t>southeastern</t>
  </si>
  <si>
    <t>Kalida (need to open)</t>
  </si>
  <si>
    <t>AGPro-JLG</t>
  </si>
  <si>
    <t>ken feld</t>
  </si>
  <si>
    <t>Bridgeport Eq</t>
  </si>
  <si>
    <t>Diamond sells as package, muphy is diamond dealer but not on sts</t>
  </si>
  <si>
    <t>KenFeld</t>
  </si>
  <si>
    <t>stakers</t>
  </si>
  <si>
    <t>Stakers</t>
  </si>
  <si>
    <t>Shawnee. Dean</t>
  </si>
  <si>
    <t>JCB</t>
  </si>
  <si>
    <t>PO00075250</t>
  </si>
  <si>
    <t>PO00075836</t>
  </si>
  <si>
    <t>Pike</t>
  </si>
  <si>
    <t>waiting for quote</t>
  </si>
  <si>
    <t>PO00075901</t>
  </si>
  <si>
    <t>PO00075900</t>
  </si>
  <si>
    <t xml:space="preserve">Item </t>
  </si>
  <si>
    <t xml:space="preserve">Vendor </t>
  </si>
  <si>
    <t xml:space="preserve">PO </t>
  </si>
  <si>
    <t>Cost</t>
  </si>
  <si>
    <t>Two engines with accessories</t>
  </si>
  <si>
    <t>Valley Ford</t>
  </si>
  <si>
    <t>Bendix King Radios</t>
  </si>
  <si>
    <t>Leavitt Communications</t>
  </si>
  <si>
    <t>PO00075992</t>
  </si>
  <si>
    <t>PO00076472</t>
  </si>
  <si>
    <t>PO00076659</t>
  </si>
  <si>
    <t>PO pending- need to do CB request</t>
  </si>
  <si>
    <t>po pending</t>
  </si>
  <si>
    <t>PO00077876</t>
  </si>
  <si>
    <t>PO pending- CB</t>
  </si>
  <si>
    <t>Po pending- CB</t>
  </si>
  <si>
    <t>pending CB request</t>
  </si>
  <si>
    <t>pending po request</t>
  </si>
  <si>
    <t xml:space="preserve">sourcing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</si>
</sst>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&quot;$&quot;#,##0.00"/>
  </numFmts>
  <fonts count="10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Lato"/>
      <family val="2"/>
    </font>
    <font>
      <sz val="8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wrapText="1"/>
    </xf>
    <xf numFmtId="0" fontId="5" fillId="0" borderId="1" xfId="0" applyFont="1" applyBorder="1"/>
    <xf numFmtId="0" fontId="6" fillId="0" borderId="1" xfId="0" applyFont="1" applyBorder="1"/>
    <xf numFmtId="49" fontId="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0" fontId="2" fillId="0" borderId="0" xfId="0" applyFont="1"/>
    <xf numFmtId="49" fontId="0" fillId="0" borderId="0" xfId="0" applyNumberFormat="1" applyAlignment="1">
      <alignment vertical="top" wrapText="1"/>
    </xf>
    <xf numFmtId="0" fontId="6" fillId="0" borderId="0" xfId="0" applyFont="1"/>
    <xf numFmtId="49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vertical="top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vertical="top" wrapText="1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vertical="top" wrapText="1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2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vertical="top" wrapText="1"/>
    </xf>
    <xf numFmtId="0" fontId="0" fillId="3" borderId="1" xfId="0" applyFill="1" applyBorder="1"/>
    <xf numFmtId="49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wrapText="1"/>
    </xf>
    <xf numFmtId="165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vertical="top" wrapText="1"/>
    </xf>
    <xf numFmtId="0" fontId="0" fillId="4" borderId="1" xfId="0" applyFill="1" applyBorder="1"/>
    <xf numFmtId="49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left" wrapText="1"/>
    </xf>
    <xf numFmtId="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left"/>
    </xf>
    <xf numFmtId="165" fontId="3" fillId="5" borderId="1" xfId="0" applyNumberFormat="1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vertical="top" wrapText="1"/>
    </xf>
    <xf numFmtId="0" fontId="0" fillId="5" borderId="1" xfId="0" applyFill="1" applyBorder="1"/>
    <xf numFmtId="49" fontId="2" fillId="5" borderId="1" xfId="0" applyNumberFormat="1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165" fontId="2" fillId="5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top" wrapText="1"/>
    </xf>
    <xf numFmtId="0" fontId="2" fillId="5" borderId="1" xfId="0" applyFont="1" applyFill="1" applyBorder="1"/>
    <xf numFmtId="49" fontId="2" fillId="5" borderId="1" xfId="0" applyNumberFormat="1" applyFont="1" applyFill="1" applyBorder="1" applyAlignment="1">
      <alignment horizontal="left" wrapText="1"/>
    </xf>
    <xf numFmtId="164" fontId="2" fillId="5" borderId="1" xfId="0" applyNumberFormat="1" applyFont="1" applyFill="1" applyBorder="1" applyAlignment="1">
      <alignment horizontal="left" wrapText="1"/>
    </xf>
    <xf numFmtId="4" fontId="2" fillId="5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 wrapText="1"/>
    </xf>
    <xf numFmtId="165" fontId="4" fillId="5" borderId="1" xfId="0" applyNumberFormat="1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164" fontId="4" fillId="0" borderId="2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5" fontId="9" fillId="5" borderId="1" xfId="0" applyNumberFormat="1" applyFont="1" applyFill="1" applyBorder="1" applyAlignment="1">
      <alignment horizontal="left"/>
    </xf>
    <xf numFmtId="165" fontId="4" fillId="4" borderId="1" xfId="0" applyNumberFormat="1" applyFont="1" applyFill="1" applyBorder="1" applyAlignment="1">
      <alignment horizontal="left"/>
    </xf>
    <xf numFmtId="165" fontId="4" fillId="0" borderId="1" xfId="0" applyNumberFormat="1" applyFont="1" applyBorder="1"/>
    <xf numFmtId="165" fontId="4" fillId="0" borderId="0" xfId="0" applyNumberFormat="1" applyFont="1" applyAlignment="1">
      <alignment horizontal="left"/>
    </xf>
    <xf numFmtId="8" fontId="0" fillId="0" borderId="0" xfId="0" applyNumberFormat="1"/>
    <xf numFmtId="49" fontId="2" fillId="0" borderId="1" xfId="0" applyNumberFormat="1" applyFont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/>
    <xf numFmtId="164" fontId="2" fillId="4" borderId="1" xfId="0" applyNumberFormat="1" applyFont="1" applyFill="1" applyBorder="1" applyAlignment="1">
      <alignment horizontal="left" wrapText="1"/>
    </xf>
    <xf numFmtId="165" fontId="2" fillId="4" borderId="1" xfId="0" applyNumberFormat="1" applyFont="1" applyFill="1" applyBorder="1" applyAlignment="1">
      <alignment horizontal="left" wrapText="1"/>
    </xf>
    <xf numFmtId="8" fontId="6" fillId="0" borderId="0" xfId="0" applyNumberFormat="1" applyFont="1"/>
    <xf numFmtId="0" fontId="7" fillId="5" borderId="0" xfId="0" applyFont="1" applyFill="1"/>
    <xf numFmtId="49" fontId="2" fillId="5" borderId="1" xfId="0" applyNumberFormat="1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/>
    <xf numFmtId="0" fontId="7" fillId="4" borderId="0" xfId="0" applyFont="1" applyFill="1"/>
    <xf numFmtId="165" fontId="4" fillId="5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2C7F1-4696-4508-93E4-B4AB9CE8C4C4}">
  <sheetPr>
    <pageSetUpPr fitToPage="1"/>
  </sheetPr>
  <dimension ref="A1:K78"/>
  <sheetViews>
    <sheetView tabSelected="1" zoomScaleNormal="100" workbookViewId="0">
      <selection activeCell="C16" sqref="C16"/>
    </sheetView>
  </sheetViews>
  <sheetFormatPr defaultColWidth="9.33203125" defaultRowHeight="15" x14ac:dyDescent="0.25"/>
  <cols>
    <col min="1" max="1" width="14.6640625" style="30" customWidth="1"/>
    <col min="2" max="2" width="31.44140625" bestFit="1" customWidth="1"/>
    <col min="3" max="3" width="70.6640625" style="31" customWidth="1"/>
    <col min="4" max="4" width="9" bestFit="1" customWidth="1"/>
    <col min="5" max="6" width="16.33203125" bestFit="1" customWidth="1"/>
    <col min="7" max="7" width="52.88671875" bestFit="1" customWidth="1"/>
    <col min="8" max="8" width="20.6640625" customWidth="1"/>
    <col min="9" max="9" width="22.5546875" bestFit="1" customWidth="1"/>
    <col min="10" max="10" width="22.5546875" customWidth="1"/>
    <col min="11" max="11" width="62.5546875" style="29" bestFit="1" customWidth="1"/>
  </cols>
  <sheetData>
    <row r="1" spans="1:11" s="4" customFormat="1" ht="25.2" customHeight="1" x14ac:dyDescent="0.3">
      <c r="A1" s="1" t="s">
        <v>0</v>
      </c>
      <c r="B1" s="1" t="s">
        <v>1</v>
      </c>
      <c r="C1" s="2" t="s">
        <v>63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106</v>
      </c>
      <c r="K1" s="3" t="s">
        <v>8</v>
      </c>
    </row>
    <row r="2" spans="1:11" s="96" customFormat="1" ht="25.2" customHeight="1" x14ac:dyDescent="0.25">
      <c r="A2" s="91" t="s">
        <v>9</v>
      </c>
      <c r="B2" s="92" t="s">
        <v>90</v>
      </c>
      <c r="C2" s="91" t="s">
        <v>10</v>
      </c>
      <c r="D2" s="91">
        <v>1</v>
      </c>
      <c r="E2" s="93">
        <v>10000</v>
      </c>
      <c r="F2" s="93" t="s">
        <v>70</v>
      </c>
      <c r="G2" s="93" t="s">
        <v>69</v>
      </c>
      <c r="H2" s="93"/>
      <c r="I2" s="94">
        <v>12399</v>
      </c>
      <c r="J2" s="94" t="s">
        <v>168</v>
      </c>
      <c r="K2" s="95" t="s">
        <v>53</v>
      </c>
    </row>
    <row r="3" spans="1:11" s="96" customFormat="1" ht="25.2" customHeight="1" x14ac:dyDescent="0.3">
      <c r="A3" s="91" t="s">
        <v>9</v>
      </c>
      <c r="B3" s="97" t="s">
        <v>90</v>
      </c>
      <c r="C3" s="98" t="s">
        <v>11</v>
      </c>
      <c r="D3" s="98">
        <v>1</v>
      </c>
      <c r="E3" s="99">
        <v>120000</v>
      </c>
      <c r="F3" s="99" t="s">
        <v>70</v>
      </c>
      <c r="G3" s="99" t="s">
        <v>12</v>
      </c>
      <c r="H3" s="99"/>
      <c r="I3" s="100">
        <v>124900</v>
      </c>
      <c r="J3" s="100" t="s">
        <v>167</v>
      </c>
      <c r="K3" s="101" t="s">
        <v>52</v>
      </c>
    </row>
    <row r="4" spans="1:11" s="79" customFormat="1" ht="25.2" customHeight="1" x14ac:dyDescent="0.3">
      <c r="A4" s="73" t="s">
        <v>9</v>
      </c>
      <c r="B4" s="74" t="s">
        <v>92</v>
      </c>
      <c r="C4" s="75" t="s">
        <v>13</v>
      </c>
      <c r="D4" s="75">
        <v>1</v>
      </c>
      <c r="E4" s="76">
        <v>180000</v>
      </c>
      <c r="F4" s="76" t="s">
        <v>72</v>
      </c>
      <c r="G4" s="76" t="s">
        <v>20</v>
      </c>
      <c r="H4" s="76"/>
      <c r="I4" s="77">
        <v>237735</v>
      </c>
      <c r="J4" s="77"/>
      <c r="K4" s="78" t="s">
        <v>71</v>
      </c>
    </row>
    <row r="5" spans="1:11" s="111" customFormat="1" ht="25.2" customHeight="1" x14ac:dyDescent="0.3">
      <c r="A5" s="105" t="s">
        <v>9</v>
      </c>
      <c r="B5" s="106" t="s">
        <v>92</v>
      </c>
      <c r="C5" s="107" t="s">
        <v>14</v>
      </c>
      <c r="D5" s="107">
        <v>1</v>
      </c>
      <c r="E5" s="108">
        <v>55000</v>
      </c>
      <c r="F5" s="108" t="s">
        <v>70</v>
      </c>
      <c r="G5" s="108" t="s">
        <v>64</v>
      </c>
      <c r="H5" s="108" t="s">
        <v>108</v>
      </c>
      <c r="I5" s="129">
        <v>81945</v>
      </c>
      <c r="J5" s="109" t="s">
        <v>111</v>
      </c>
      <c r="K5" s="110" t="s">
        <v>51</v>
      </c>
    </row>
    <row r="6" spans="1:11" s="96" customFormat="1" ht="25.2" customHeight="1" x14ac:dyDescent="0.25">
      <c r="A6" s="91" t="s">
        <v>9</v>
      </c>
      <c r="B6" s="92" t="s">
        <v>91</v>
      </c>
      <c r="C6" s="91" t="s">
        <v>15</v>
      </c>
      <c r="D6" s="91">
        <v>1</v>
      </c>
      <c r="E6" s="93">
        <v>8000</v>
      </c>
      <c r="F6" s="93" t="s">
        <v>70</v>
      </c>
      <c r="G6" s="93" t="s">
        <v>73</v>
      </c>
      <c r="H6" s="93"/>
      <c r="I6" s="94">
        <v>11000</v>
      </c>
      <c r="J6" s="94"/>
      <c r="K6" s="95" t="s">
        <v>53</v>
      </c>
    </row>
    <row r="7" spans="1:11" s="4" customFormat="1" ht="25.2" customHeight="1" x14ac:dyDescent="0.3">
      <c r="A7" s="5" t="s">
        <v>9</v>
      </c>
      <c r="B7" s="8" t="s">
        <v>90</v>
      </c>
      <c r="C7" s="9" t="s">
        <v>16</v>
      </c>
      <c r="D7" s="9">
        <v>1</v>
      </c>
      <c r="E7" s="10">
        <v>20000</v>
      </c>
      <c r="F7" s="10" t="s">
        <v>70</v>
      </c>
      <c r="G7" s="10" t="s">
        <v>17</v>
      </c>
      <c r="H7" s="10"/>
      <c r="I7" s="11">
        <v>0</v>
      </c>
      <c r="J7" s="11"/>
      <c r="K7" s="7" t="s">
        <v>53</v>
      </c>
    </row>
    <row r="8" spans="1:11" s="4" customFormat="1" ht="25.2" customHeight="1" x14ac:dyDescent="0.25">
      <c r="A8" s="5" t="s">
        <v>9</v>
      </c>
      <c r="B8" s="6" t="s">
        <v>91</v>
      </c>
      <c r="C8" s="6" t="s">
        <v>18</v>
      </c>
      <c r="D8" s="6">
        <v>1</v>
      </c>
      <c r="E8" s="12">
        <v>17000</v>
      </c>
      <c r="F8" s="12" t="s">
        <v>70</v>
      </c>
      <c r="G8" s="12" t="s">
        <v>65</v>
      </c>
      <c r="H8" s="12"/>
      <c r="I8" s="13">
        <v>0</v>
      </c>
      <c r="J8" s="13"/>
      <c r="K8" s="7" t="s">
        <v>53</v>
      </c>
    </row>
    <row r="9" spans="1:11" s="104" customFormat="1" ht="25.2" customHeight="1" x14ac:dyDescent="0.25">
      <c r="A9" s="91" t="s">
        <v>9</v>
      </c>
      <c r="B9" s="92" t="s">
        <v>93</v>
      </c>
      <c r="C9" s="91" t="s">
        <v>19</v>
      </c>
      <c r="D9" s="91">
        <v>1</v>
      </c>
      <c r="E9" s="93">
        <v>75000</v>
      </c>
      <c r="F9" s="93" t="s">
        <v>72</v>
      </c>
      <c r="G9" s="93" t="s">
        <v>144</v>
      </c>
      <c r="H9" s="93"/>
      <c r="I9" s="94">
        <v>75000</v>
      </c>
      <c r="J9" s="94" t="s">
        <v>169</v>
      </c>
      <c r="K9" s="95" t="s">
        <v>74</v>
      </c>
    </row>
    <row r="10" spans="1:11" s="116" customFormat="1" ht="25.2" customHeight="1" x14ac:dyDescent="0.3">
      <c r="A10" s="105" t="s">
        <v>9</v>
      </c>
      <c r="B10" s="112" t="s">
        <v>93</v>
      </c>
      <c r="C10" s="105" t="s">
        <v>104</v>
      </c>
      <c r="D10" s="105">
        <v>1</v>
      </c>
      <c r="E10" s="113">
        <v>75000</v>
      </c>
      <c r="F10" s="113" t="s">
        <v>70</v>
      </c>
      <c r="G10" s="113" t="s">
        <v>66</v>
      </c>
      <c r="H10" s="113" t="s">
        <v>108</v>
      </c>
      <c r="I10" s="123">
        <v>81975</v>
      </c>
      <c r="J10" s="114" t="s">
        <v>107</v>
      </c>
      <c r="K10" s="115" t="s">
        <v>51</v>
      </c>
    </row>
    <row r="11" spans="1:11" s="96" customFormat="1" ht="25.2" customHeight="1" x14ac:dyDescent="0.3">
      <c r="A11" s="91" t="s">
        <v>9</v>
      </c>
      <c r="B11" s="97" t="s">
        <v>94</v>
      </c>
      <c r="C11" s="98" t="s">
        <v>21</v>
      </c>
      <c r="D11" s="98">
        <v>1</v>
      </c>
      <c r="E11" s="99">
        <v>90000</v>
      </c>
      <c r="F11" s="99" t="s">
        <v>70</v>
      </c>
      <c r="G11" s="99" t="s">
        <v>22</v>
      </c>
      <c r="H11" s="99"/>
      <c r="I11" s="100">
        <v>63886.03</v>
      </c>
      <c r="J11" s="100" t="s">
        <v>163</v>
      </c>
      <c r="K11" s="101" t="s">
        <v>75</v>
      </c>
    </row>
    <row r="12" spans="1:11" s="116" customFormat="1" ht="15.6" x14ac:dyDescent="0.3">
      <c r="A12" s="105" t="s">
        <v>9</v>
      </c>
      <c r="B12" s="112" t="s">
        <v>92</v>
      </c>
      <c r="C12" s="105" t="s">
        <v>23</v>
      </c>
      <c r="D12" s="105">
        <v>1</v>
      </c>
      <c r="E12" s="113">
        <v>70000</v>
      </c>
      <c r="F12" s="140" t="s">
        <v>77</v>
      </c>
      <c r="G12" s="119" t="s">
        <v>24</v>
      </c>
      <c r="H12" s="113" t="s">
        <v>113</v>
      </c>
      <c r="I12" s="123">
        <v>139099.35999999999</v>
      </c>
      <c r="J12" s="114" t="s">
        <v>145</v>
      </c>
      <c r="K12" s="115" t="s">
        <v>76</v>
      </c>
    </row>
    <row r="13" spans="1:11" s="104" customFormat="1" x14ac:dyDescent="0.25">
      <c r="A13" s="91" t="s">
        <v>9</v>
      </c>
      <c r="B13" s="92" t="s">
        <v>92</v>
      </c>
      <c r="C13" s="91" t="s">
        <v>103</v>
      </c>
      <c r="D13" s="91">
        <v>1</v>
      </c>
      <c r="E13" s="93">
        <v>80000</v>
      </c>
      <c r="F13" s="144"/>
      <c r="G13" s="103"/>
      <c r="H13" s="93"/>
      <c r="I13" s="94">
        <v>83125</v>
      </c>
      <c r="J13" s="94" t="s">
        <v>169</v>
      </c>
      <c r="K13" s="95"/>
    </row>
    <row r="14" spans="1:11" s="18" customFormat="1" ht="25.2" customHeight="1" x14ac:dyDescent="0.3">
      <c r="A14" s="120" t="s">
        <v>115</v>
      </c>
      <c r="B14" s="14"/>
      <c r="C14" s="5"/>
      <c r="D14" s="5"/>
      <c r="E14" s="21">
        <f>SUM(E2:E13)</f>
        <v>800000</v>
      </c>
      <c r="F14" s="15"/>
      <c r="G14" s="20"/>
      <c r="H14" s="15"/>
      <c r="I14" s="124">
        <f>SUM(I2:I13)</f>
        <v>911064.39</v>
      </c>
      <c r="J14" s="16"/>
      <c r="K14" s="17"/>
    </row>
    <row r="15" spans="1:11" s="116" customFormat="1" ht="25.2" customHeight="1" x14ac:dyDescent="0.3">
      <c r="A15" s="105" t="s">
        <v>78</v>
      </c>
      <c r="B15" s="112" t="s">
        <v>147</v>
      </c>
      <c r="C15" s="141" t="s">
        <v>25</v>
      </c>
      <c r="D15" s="105">
        <v>1</v>
      </c>
      <c r="E15" s="118">
        <v>10000</v>
      </c>
      <c r="F15" s="118" t="s">
        <v>80</v>
      </c>
      <c r="G15" s="118" t="s">
        <v>79</v>
      </c>
      <c r="H15" s="118" t="s">
        <v>132</v>
      </c>
      <c r="I15" s="145">
        <v>4534</v>
      </c>
      <c r="J15" s="142" t="s">
        <v>149</v>
      </c>
    </row>
    <row r="16" spans="1:11" s="84" customFormat="1" ht="25.2" customHeight="1" x14ac:dyDescent="0.25">
      <c r="A16" s="73" t="s">
        <v>78</v>
      </c>
      <c r="B16" s="80" t="s">
        <v>96</v>
      </c>
      <c r="C16" s="85" t="s">
        <v>26</v>
      </c>
      <c r="D16" s="73">
        <v>1</v>
      </c>
      <c r="E16" s="81">
        <v>70000</v>
      </c>
      <c r="F16" s="81" t="s">
        <v>72</v>
      </c>
      <c r="G16" s="81" t="s">
        <v>122</v>
      </c>
      <c r="H16" s="86" t="s">
        <v>133</v>
      </c>
      <c r="I16" s="87">
        <v>94153</v>
      </c>
      <c r="J16" s="87"/>
      <c r="K16" s="83" t="s">
        <v>81</v>
      </c>
    </row>
    <row r="17" spans="1:11" s="84" customFormat="1" ht="25.2" customHeight="1" x14ac:dyDescent="0.25">
      <c r="A17" s="73" t="s">
        <v>78</v>
      </c>
      <c r="B17" s="80" t="s">
        <v>95</v>
      </c>
      <c r="C17" s="85" t="s">
        <v>26</v>
      </c>
      <c r="D17" s="73">
        <v>1</v>
      </c>
      <c r="E17" s="81">
        <v>70000</v>
      </c>
      <c r="F17" s="81" t="s">
        <v>72</v>
      </c>
      <c r="G17" s="81" t="s">
        <v>123</v>
      </c>
      <c r="H17" s="86" t="s">
        <v>133</v>
      </c>
      <c r="I17" s="87">
        <v>83380</v>
      </c>
      <c r="J17" s="87"/>
      <c r="K17" s="83" t="s">
        <v>81</v>
      </c>
    </row>
    <row r="18" spans="1:11" s="111" customFormat="1" ht="25.2" customHeight="1" x14ac:dyDescent="0.3">
      <c r="A18" s="105" t="s">
        <v>78</v>
      </c>
      <c r="B18" s="112" t="s">
        <v>95</v>
      </c>
      <c r="C18" s="141" t="s">
        <v>105</v>
      </c>
      <c r="D18" s="105">
        <v>1</v>
      </c>
      <c r="E18" s="118">
        <v>15000</v>
      </c>
      <c r="F18" s="118" t="s">
        <v>80</v>
      </c>
      <c r="G18" s="118" t="s">
        <v>124</v>
      </c>
      <c r="H18" s="118" t="s">
        <v>134</v>
      </c>
      <c r="I18" s="145">
        <v>19697.400000000001</v>
      </c>
      <c r="J18" s="142" t="s">
        <v>146</v>
      </c>
      <c r="K18" s="115" t="s">
        <v>82</v>
      </c>
    </row>
    <row r="19" spans="1:11" s="104" customFormat="1" ht="25.2" customHeight="1" x14ac:dyDescent="0.25">
      <c r="A19" s="91" t="s">
        <v>78</v>
      </c>
      <c r="B19" s="92" t="s">
        <v>96</v>
      </c>
      <c r="C19" s="135" t="s">
        <v>27</v>
      </c>
      <c r="D19" s="91">
        <v>1</v>
      </c>
      <c r="E19" s="93">
        <v>15000</v>
      </c>
      <c r="F19" s="93" t="s">
        <v>72</v>
      </c>
      <c r="G19" s="93" t="s">
        <v>125</v>
      </c>
      <c r="H19" s="93" t="s">
        <v>135</v>
      </c>
      <c r="I19" s="94">
        <v>30600</v>
      </c>
      <c r="J19" s="138" t="s">
        <v>165</v>
      </c>
      <c r="K19" s="95" t="s">
        <v>81</v>
      </c>
    </row>
    <row r="20" spans="1:11" s="18" customFormat="1" ht="25.2" customHeight="1" x14ac:dyDescent="0.25">
      <c r="A20" s="5" t="s">
        <v>78</v>
      </c>
      <c r="B20" s="14" t="s">
        <v>97</v>
      </c>
      <c r="C20" s="22" t="s">
        <v>28</v>
      </c>
      <c r="D20" s="5">
        <v>1</v>
      </c>
      <c r="E20" s="19">
        <v>60000</v>
      </c>
      <c r="F20" s="19" t="s">
        <v>70</v>
      </c>
      <c r="G20" s="19" t="s">
        <v>126</v>
      </c>
      <c r="H20" s="15" t="s">
        <v>136</v>
      </c>
      <c r="I20" s="16">
        <v>0</v>
      </c>
      <c r="J20" s="16"/>
      <c r="K20" s="17" t="s">
        <v>51</v>
      </c>
    </row>
    <row r="21" spans="1:11" s="104" customFormat="1" ht="25.2" customHeight="1" x14ac:dyDescent="0.25">
      <c r="A21" s="91" t="s">
        <v>78</v>
      </c>
      <c r="B21" s="92" t="s">
        <v>96</v>
      </c>
      <c r="C21" s="135" t="s">
        <v>60</v>
      </c>
      <c r="D21" s="91">
        <v>1</v>
      </c>
      <c r="E21" s="93">
        <v>90000</v>
      </c>
      <c r="F21" s="93" t="s">
        <v>72</v>
      </c>
      <c r="G21" s="93" t="s">
        <v>127</v>
      </c>
      <c r="H21" s="137" t="s">
        <v>137</v>
      </c>
      <c r="I21" s="138">
        <v>89472</v>
      </c>
      <c r="J21" s="138" t="s">
        <v>148</v>
      </c>
      <c r="K21" s="95" t="s">
        <v>81</v>
      </c>
    </row>
    <row r="22" spans="1:11" s="104" customFormat="1" ht="25.2" customHeight="1" x14ac:dyDescent="0.25">
      <c r="A22" s="91" t="s">
        <v>78</v>
      </c>
      <c r="B22" s="92" t="s">
        <v>97</v>
      </c>
      <c r="C22" s="135" t="s">
        <v>29</v>
      </c>
      <c r="D22" s="91">
        <v>1</v>
      </c>
      <c r="E22" s="137">
        <v>90000</v>
      </c>
      <c r="F22" s="137" t="s">
        <v>72</v>
      </c>
      <c r="G22" s="93"/>
      <c r="H22" s="137" t="s">
        <v>137</v>
      </c>
      <c r="I22" s="138">
        <v>89472</v>
      </c>
      <c r="J22" s="138" t="s">
        <v>148</v>
      </c>
      <c r="K22" s="95" t="s">
        <v>54</v>
      </c>
    </row>
    <row r="23" spans="1:11" s="104" customFormat="1" ht="25.2" customHeight="1" x14ac:dyDescent="0.25">
      <c r="A23" s="91" t="s">
        <v>78</v>
      </c>
      <c r="B23" s="92" t="s">
        <v>97</v>
      </c>
      <c r="C23" s="135" t="s">
        <v>116</v>
      </c>
      <c r="D23" s="91">
        <v>1</v>
      </c>
      <c r="E23" s="137">
        <v>20000</v>
      </c>
      <c r="F23" s="137"/>
      <c r="G23" s="137" t="s">
        <v>128</v>
      </c>
      <c r="H23" s="137" t="s">
        <v>138</v>
      </c>
      <c r="I23" s="138">
        <v>20499</v>
      </c>
      <c r="J23" s="138" t="s">
        <v>162</v>
      </c>
      <c r="K23" s="95"/>
    </row>
    <row r="24" spans="1:11" s="84" customFormat="1" ht="25.2" customHeight="1" x14ac:dyDescent="0.25">
      <c r="A24" s="73" t="s">
        <v>78</v>
      </c>
      <c r="B24" s="80" t="s">
        <v>117</v>
      </c>
      <c r="C24" s="88" t="s">
        <v>30</v>
      </c>
      <c r="D24" s="73">
        <v>1</v>
      </c>
      <c r="E24" s="86">
        <v>110000</v>
      </c>
      <c r="F24" s="86" t="s">
        <v>84</v>
      </c>
      <c r="G24" s="86" t="s">
        <v>129</v>
      </c>
      <c r="H24" s="86" t="s">
        <v>133</v>
      </c>
      <c r="I24" s="82">
        <v>92720</v>
      </c>
      <c r="J24" s="82"/>
      <c r="K24" s="83" t="s">
        <v>83</v>
      </c>
    </row>
    <row r="25" spans="1:11" s="84" customFormat="1" ht="25.2" customHeight="1" x14ac:dyDescent="0.25">
      <c r="A25" s="73" t="s">
        <v>78</v>
      </c>
      <c r="B25" s="80" t="s">
        <v>95</v>
      </c>
      <c r="C25" s="88" t="s">
        <v>30</v>
      </c>
      <c r="D25" s="73">
        <v>2</v>
      </c>
      <c r="E25" s="86">
        <v>110000</v>
      </c>
      <c r="F25" s="86" t="s">
        <v>84</v>
      </c>
      <c r="G25" s="86" t="s">
        <v>130</v>
      </c>
      <c r="H25" s="86" t="s">
        <v>133</v>
      </c>
      <c r="I25" s="82">
        <v>100975</v>
      </c>
      <c r="J25" s="82"/>
      <c r="K25" s="83" t="s">
        <v>83</v>
      </c>
    </row>
    <row r="26" spans="1:11" s="104" customFormat="1" ht="25.2" customHeight="1" x14ac:dyDescent="0.25">
      <c r="A26" s="91" t="s">
        <v>78</v>
      </c>
      <c r="B26" s="92" t="s">
        <v>98</v>
      </c>
      <c r="C26" s="135" t="s">
        <v>31</v>
      </c>
      <c r="D26" s="91">
        <v>2</v>
      </c>
      <c r="E26" s="93">
        <v>140000</v>
      </c>
      <c r="F26" s="136" t="s">
        <v>85</v>
      </c>
      <c r="G26" s="104" t="s">
        <v>125</v>
      </c>
      <c r="H26" s="137" t="s">
        <v>139</v>
      </c>
      <c r="I26" s="138">
        <v>140000</v>
      </c>
      <c r="J26" s="138" t="s">
        <v>166</v>
      </c>
      <c r="K26" s="95" t="s">
        <v>55</v>
      </c>
    </row>
    <row r="27" spans="1:11" s="104" customFormat="1" ht="25.2" customHeight="1" x14ac:dyDescent="0.25">
      <c r="A27" s="91" t="s">
        <v>118</v>
      </c>
      <c r="B27" s="92" t="s">
        <v>119</v>
      </c>
      <c r="C27" s="135" t="s">
        <v>120</v>
      </c>
      <c r="D27" s="91">
        <v>2</v>
      </c>
      <c r="E27" s="93">
        <v>140000</v>
      </c>
      <c r="F27" s="136"/>
      <c r="G27" s="104" t="s">
        <v>127</v>
      </c>
      <c r="H27" s="137" t="s">
        <v>140</v>
      </c>
      <c r="I27" s="138">
        <v>178944</v>
      </c>
      <c r="J27" s="138" t="s">
        <v>148</v>
      </c>
      <c r="K27" s="95"/>
    </row>
    <row r="28" spans="1:11" s="143" customFormat="1" ht="25.2" customHeight="1" x14ac:dyDescent="0.3">
      <c r="A28" s="105" t="s">
        <v>78</v>
      </c>
      <c r="B28" s="112" t="s">
        <v>143</v>
      </c>
      <c r="C28" s="141" t="s">
        <v>32</v>
      </c>
      <c r="D28" s="105">
        <v>2</v>
      </c>
      <c r="E28" s="118">
        <v>15000</v>
      </c>
      <c r="F28" s="118" t="s">
        <v>85</v>
      </c>
      <c r="G28" s="118" t="s">
        <v>33</v>
      </c>
      <c r="H28" s="113" t="s">
        <v>132</v>
      </c>
      <c r="I28" s="123">
        <v>23068</v>
      </c>
      <c r="J28" s="114" t="s">
        <v>150</v>
      </c>
      <c r="K28" s="115" t="s">
        <v>56</v>
      </c>
    </row>
    <row r="29" spans="1:11" s="143" customFormat="1" ht="25.2" customHeight="1" x14ac:dyDescent="0.3">
      <c r="A29" s="105" t="s">
        <v>78</v>
      </c>
      <c r="B29" s="112" t="s">
        <v>97</v>
      </c>
      <c r="C29" s="141" t="s">
        <v>34</v>
      </c>
      <c r="D29" s="105">
        <v>1</v>
      </c>
      <c r="E29" s="118">
        <v>20000</v>
      </c>
      <c r="F29" s="118" t="s">
        <v>80</v>
      </c>
      <c r="G29" s="118" t="s">
        <v>35</v>
      </c>
      <c r="H29" s="118" t="s">
        <v>138</v>
      </c>
      <c r="I29" s="145">
        <v>23780</v>
      </c>
      <c r="J29" s="142" t="s">
        <v>160</v>
      </c>
    </row>
    <row r="30" spans="1:11" s="18" customFormat="1" ht="25.2" customHeight="1" x14ac:dyDescent="0.25">
      <c r="A30" s="5" t="s">
        <v>78</v>
      </c>
      <c r="B30" s="14" t="s">
        <v>96</v>
      </c>
      <c r="C30" s="22" t="s">
        <v>36</v>
      </c>
      <c r="D30" s="5">
        <v>1</v>
      </c>
      <c r="E30" s="19">
        <v>7000</v>
      </c>
      <c r="F30" s="19" t="s">
        <v>85</v>
      </c>
      <c r="G30" s="19" t="s">
        <v>37</v>
      </c>
      <c r="H30" s="24" t="s">
        <v>141</v>
      </c>
      <c r="I30" s="23">
        <v>0</v>
      </c>
      <c r="J30" s="24"/>
      <c r="K30" s="17" t="s">
        <v>56</v>
      </c>
    </row>
    <row r="31" spans="1:11" s="18" customFormat="1" ht="25.2" customHeight="1" x14ac:dyDescent="0.25">
      <c r="A31" s="5" t="s">
        <v>78</v>
      </c>
      <c r="B31" s="14" t="s">
        <v>96</v>
      </c>
      <c r="C31" s="22" t="s">
        <v>10</v>
      </c>
      <c r="D31" s="5">
        <v>1</v>
      </c>
      <c r="E31" s="19">
        <v>8000</v>
      </c>
      <c r="F31" s="19" t="s">
        <v>85</v>
      </c>
      <c r="G31" s="19" t="s">
        <v>131</v>
      </c>
      <c r="H31" s="19" t="s">
        <v>142</v>
      </c>
      <c r="I31" s="23">
        <v>0</v>
      </c>
      <c r="J31" s="23"/>
      <c r="K31" s="17" t="s">
        <v>56</v>
      </c>
    </row>
    <row r="32" spans="1:11" s="18" customFormat="1" ht="25.2" customHeight="1" x14ac:dyDescent="0.3">
      <c r="A32" s="120" t="s">
        <v>115</v>
      </c>
      <c r="B32" s="14"/>
      <c r="C32" s="22"/>
      <c r="D32" s="5"/>
      <c r="E32" s="121">
        <f>SUM(E15:E31)</f>
        <v>990000</v>
      </c>
      <c r="F32" s="19"/>
      <c r="G32" s="19"/>
      <c r="H32" s="19"/>
      <c r="I32" s="122">
        <f>SUM(I15:I31)</f>
        <v>991294.4</v>
      </c>
      <c r="J32" s="23"/>
      <c r="K32" s="17"/>
    </row>
    <row r="33" spans="1:11" s="111" customFormat="1" ht="25.2" customHeight="1" x14ac:dyDescent="0.3">
      <c r="A33" s="105" t="s">
        <v>38</v>
      </c>
      <c r="B33" s="105" t="s">
        <v>99</v>
      </c>
      <c r="C33" s="117" t="s">
        <v>39</v>
      </c>
      <c r="D33" s="105">
        <v>1</v>
      </c>
      <c r="E33" s="113">
        <v>10000</v>
      </c>
      <c r="F33" s="119" t="s">
        <v>85</v>
      </c>
      <c r="G33" s="119" t="s">
        <v>73</v>
      </c>
      <c r="H33" s="119" t="s">
        <v>164</v>
      </c>
      <c r="I33" s="123">
        <v>14300</v>
      </c>
      <c r="J33" s="114"/>
      <c r="K33" s="115" t="s">
        <v>56</v>
      </c>
    </row>
    <row r="34" spans="1:11" s="111" customFormat="1" ht="25.2" customHeight="1" x14ac:dyDescent="0.3">
      <c r="A34" s="105" t="s">
        <v>38</v>
      </c>
      <c r="B34" s="105" t="s">
        <v>99</v>
      </c>
      <c r="C34" s="117" t="s">
        <v>30</v>
      </c>
      <c r="D34" s="105">
        <v>1</v>
      </c>
      <c r="E34" s="113">
        <v>110000</v>
      </c>
      <c r="F34" s="118" t="s">
        <v>72</v>
      </c>
      <c r="G34" s="119" t="s">
        <v>40</v>
      </c>
      <c r="H34" s="119"/>
      <c r="I34" s="123">
        <v>116110</v>
      </c>
      <c r="J34" s="114" t="s">
        <v>112</v>
      </c>
      <c r="K34" s="115" t="s">
        <v>57</v>
      </c>
    </row>
    <row r="35" spans="1:11" s="111" customFormat="1" ht="25.2" customHeight="1" x14ac:dyDescent="0.3">
      <c r="A35" s="105" t="s">
        <v>38</v>
      </c>
      <c r="B35" s="105" t="s">
        <v>101</v>
      </c>
      <c r="C35" s="117" t="s">
        <v>41</v>
      </c>
      <c r="D35" s="105">
        <v>3</v>
      </c>
      <c r="E35" s="113">
        <v>60000</v>
      </c>
      <c r="F35" s="119" t="s">
        <v>86</v>
      </c>
      <c r="G35" s="119" t="s">
        <v>58</v>
      </c>
      <c r="H35" s="119"/>
      <c r="I35" s="123">
        <v>63745.440000000002</v>
      </c>
      <c r="J35" s="114" t="s">
        <v>161</v>
      </c>
      <c r="K35" s="115" t="s">
        <v>59</v>
      </c>
    </row>
    <row r="36" spans="1:11" s="79" customFormat="1" ht="25.2" customHeight="1" x14ac:dyDescent="0.25">
      <c r="A36" s="73" t="s">
        <v>38</v>
      </c>
      <c r="B36" s="73" t="s">
        <v>99</v>
      </c>
      <c r="C36" s="88" t="s">
        <v>42</v>
      </c>
      <c r="D36" s="73">
        <v>1</v>
      </c>
      <c r="E36" s="81">
        <v>180000</v>
      </c>
      <c r="F36" s="86" t="s">
        <v>72</v>
      </c>
      <c r="G36" s="89" t="s">
        <v>67</v>
      </c>
      <c r="H36" s="89"/>
      <c r="I36" s="82">
        <v>237735</v>
      </c>
      <c r="J36" s="82"/>
      <c r="K36" s="83" t="s">
        <v>81</v>
      </c>
    </row>
    <row r="37" spans="1:11" s="4" customFormat="1" ht="25.2" customHeight="1" x14ac:dyDescent="0.25">
      <c r="A37" s="5" t="s">
        <v>38</v>
      </c>
      <c r="B37" s="5" t="s">
        <v>100</v>
      </c>
      <c r="C37" s="134" t="s">
        <v>43</v>
      </c>
      <c r="D37" s="5">
        <v>1</v>
      </c>
      <c r="E37" s="15">
        <v>135000</v>
      </c>
      <c r="F37" s="20" t="s">
        <v>72</v>
      </c>
      <c r="G37" s="20" t="s">
        <v>67</v>
      </c>
      <c r="H37" s="20"/>
      <c r="I37" s="16">
        <v>0</v>
      </c>
      <c r="J37" s="16"/>
      <c r="K37" s="17" t="s">
        <v>81</v>
      </c>
    </row>
    <row r="38" spans="1:11" s="96" customFormat="1" ht="25.2" customHeight="1" x14ac:dyDescent="0.25">
      <c r="A38" s="91" t="s">
        <v>38</v>
      </c>
      <c r="B38" s="91" t="s">
        <v>100</v>
      </c>
      <c r="C38" s="102" t="s">
        <v>44</v>
      </c>
      <c r="D38" s="91">
        <v>1</v>
      </c>
      <c r="E38" s="93">
        <v>125000</v>
      </c>
      <c r="F38" s="103" t="s">
        <v>85</v>
      </c>
      <c r="G38" s="103" t="s">
        <v>65</v>
      </c>
      <c r="H38" s="103" t="s">
        <v>114</v>
      </c>
      <c r="I38" s="94">
        <v>74375.62</v>
      </c>
      <c r="J38" s="94"/>
      <c r="K38" s="95" t="s">
        <v>83</v>
      </c>
    </row>
    <row r="39" spans="1:11" s="96" customFormat="1" ht="25.2" customHeight="1" x14ac:dyDescent="0.25">
      <c r="A39" s="91" t="s">
        <v>38</v>
      </c>
      <c r="B39" s="91" t="s">
        <v>102</v>
      </c>
      <c r="C39" s="102" t="s">
        <v>45</v>
      </c>
      <c r="D39" s="91">
        <v>1</v>
      </c>
      <c r="E39" s="93">
        <v>20000</v>
      </c>
      <c r="F39" s="103"/>
      <c r="G39" s="103"/>
      <c r="H39" s="103" t="s">
        <v>114</v>
      </c>
      <c r="I39" s="94">
        <v>33500</v>
      </c>
      <c r="J39" s="94"/>
      <c r="K39" s="95" t="s">
        <v>53</v>
      </c>
    </row>
    <row r="40" spans="1:11" s="4" customFormat="1" ht="25.2" customHeight="1" x14ac:dyDescent="0.3">
      <c r="A40" s="25" t="s">
        <v>115</v>
      </c>
      <c r="C40" s="26"/>
      <c r="E40" s="125">
        <f>SUM(E33:E39)</f>
        <v>640000</v>
      </c>
      <c r="I40" s="131">
        <f>SUM(I33:I39)</f>
        <v>539766.06000000006</v>
      </c>
      <c r="K40" s="27"/>
    </row>
    <row r="41" spans="1:11" s="104" customFormat="1" ht="25.2" customHeight="1" x14ac:dyDescent="0.3">
      <c r="A41" s="91" t="s">
        <v>46</v>
      </c>
      <c r="B41" s="91" t="s">
        <v>62</v>
      </c>
      <c r="C41" s="102" t="s">
        <v>47</v>
      </c>
      <c r="D41" s="91">
        <v>2</v>
      </c>
      <c r="E41" s="93">
        <v>450000</v>
      </c>
      <c r="F41" s="103" t="s">
        <v>80</v>
      </c>
      <c r="G41" s="103" t="s">
        <v>66</v>
      </c>
      <c r="H41" s="103" t="s">
        <v>109</v>
      </c>
      <c r="I41" s="130">
        <v>400000</v>
      </c>
      <c r="J41" s="94" t="s">
        <v>110</v>
      </c>
      <c r="K41" s="95" t="s">
        <v>87</v>
      </c>
    </row>
    <row r="42" spans="1:11" s="18" customFormat="1" ht="25.2" customHeight="1" x14ac:dyDescent="0.25">
      <c r="A42" s="5" t="s">
        <v>78</v>
      </c>
      <c r="B42" s="5" t="s">
        <v>95</v>
      </c>
      <c r="C42" s="26" t="s">
        <v>48</v>
      </c>
      <c r="D42" s="5">
        <v>1</v>
      </c>
      <c r="E42" s="15">
        <v>12000</v>
      </c>
      <c r="F42" s="20" t="s">
        <v>85</v>
      </c>
      <c r="G42" s="20" t="s">
        <v>49</v>
      </c>
      <c r="H42" s="20"/>
      <c r="I42" s="16">
        <v>0</v>
      </c>
      <c r="J42" s="16"/>
      <c r="K42" s="17" t="s">
        <v>88</v>
      </c>
    </row>
    <row r="43" spans="1:11" s="84" customFormat="1" ht="25.2" customHeight="1" x14ac:dyDescent="0.25">
      <c r="A43" s="73" t="s">
        <v>78</v>
      </c>
      <c r="B43" s="73" t="s">
        <v>95</v>
      </c>
      <c r="C43" s="88" t="s">
        <v>61</v>
      </c>
      <c r="D43" s="73">
        <v>1</v>
      </c>
      <c r="E43" s="81">
        <v>198000</v>
      </c>
      <c r="F43" s="89" t="s">
        <v>72</v>
      </c>
      <c r="G43" s="89" t="s">
        <v>68</v>
      </c>
      <c r="H43" s="89"/>
      <c r="I43" s="82">
        <v>205593</v>
      </c>
      <c r="J43" s="82"/>
      <c r="K43" s="83" t="s">
        <v>89</v>
      </c>
    </row>
    <row r="44" spans="1:11" s="28" customFormat="1" ht="25.2" customHeight="1" x14ac:dyDescent="0.3">
      <c r="A44" s="128" t="s">
        <v>115</v>
      </c>
      <c r="B44" s="33"/>
      <c r="C44" s="34"/>
      <c r="D44" s="33"/>
      <c r="E44" s="126">
        <f>SUM(E41:E43)</f>
        <v>660000</v>
      </c>
      <c r="F44" s="35"/>
      <c r="G44" s="35"/>
      <c r="H44" s="35"/>
      <c r="I44" s="127">
        <f>SUM(I41:I43)</f>
        <v>605593</v>
      </c>
      <c r="J44" s="90"/>
      <c r="K44" s="36"/>
    </row>
    <row r="45" spans="1:11" s="28" customFormat="1" ht="15.6" x14ac:dyDescent="0.3">
      <c r="A45" s="37"/>
      <c r="B45" s="37"/>
      <c r="C45" s="38"/>
      <c r="D45" s="39" t="s">
        <v>50</v>
      </c>
      <c r="E45" s="40">
        <f>SUM(E44, E40, E14, E32)</f>
        <v>3090000</v>
      </c>
      <c r="F45" s="41"/>
      <c r="G45" s="41"/>
      <c r="H45" s="41"/>
      <c r="I45" s="132">
        <f>SUM(I44,I40,I32,I14)</f>
        <v>3047717.85</v>
      </c>
      <c r="J45" s="42"/>
      <c r="K45" s="43"/>
    </row>
    <row r="46" spans="1:11" ht="25.2" customHeight="1" x14ac:dyDescent="0.25">
      <c r="C46" s="31" t="s">
        <v>121</v>
      </c>
    </row>
    <row r="47" spans="1:11" ht="25.2" customHeight="1" x14ac:dyDescent="0.25">
      <c r="I47" s="133"/>
    </row>
    <row r="48" spans="1:11" ht="25.2" customHeight="1" x14ac:dyDescent="0.25">
      <c r="I48" s="139">
        <v>43517.18</v>
      </c>
    </row>
    <row r="49" spans="1:11" ht="25.2" customHeight="1" x14ac:dyDescent="0.3">
      <c r="A49" s="37"/>
      <c r="B49" s="37"/>
      <c r="C49" s="38"/>
      <c r="D49" s="37"/>
      <c r="E49" s="40"/>
      <c r="F49" s="41"/>
      <c r="G49" s="41"/>
      <c r="H49" s="41"/>
      <c r="I49" s="42"/>
      <c r="J49" s="42"/>
      <c r="K49" s="43"/>
    </row>
    <row r="50" spans="1:11" ht="25.2" customHeight="1" x14ac:dyDescent="0.25">
      <c r="A50" s="37"/>
      <c r="B50" s="37"/>
      <c r="C50" s="38"/>
      <c r="D50" s="37"/>
      <c r="E50" s="44"/>
      <c r="F50" s="41"/>
      <c r="G50" s="41"/>
      <c r="H50" s="41"/>
      <c r="I50" s="42"/>
      <c r="J50" s="42"/>
      <c r="K50" s="43"/>
    </row>
    <row r="51" spans="1:11" ht="25.2" customHeight="1" x14ac:dyDescent="0.25">
      <c r="A51" s="37"/>
      <c r="B51" s="45"/>
      <c r="C51" s="46"/>
      <c r="D51" s="37"/>
      <c r="E51" s="47"/>
      <c r="F51" s="47"/>
      <c r="G51" s="47"/>
      <c r="H51" s="47"/>
      <c r="I51" s="48"/>
      <c r="J51" s="48"/>
      <c r="K51" s="43"/>
    </row>
    <row r="52" spans="1:11" ht="25.2" customHeight="1" x14ac:dyDescent="0.25">
      <c r="A52" s="37"/>
      <c r="B52" s="45"/>
      <c r="C52" s="46"/>
      <c r="D52" s="37"/>
      <c r="E52" s="47"/>
      <c r="F52" s="47"/>
      <c r="G52" s="47"/>
      <c r="H52" s="47"/>
      <c r="I52" s="48"/>
      <c r="J52" s="48"/>
      <c r="K52" s="43"/>
    </row>
    <row r="53" spans="1:11" ht="25.2" customHeight="1" x14ac:dyDescent="0.25">
      <c r="A53" s="37"/>
      <c r="B53" s="45"/>
      <c r="C53" s="46"/>
      <c r="D53" s="37"/>
      <c r="E53" s="47"/>
      <c r="F53" s="47"/>
      <c r="G53" s="47"/>
      <c r="H53" s="47"/>
      <c r="I53" s="48"/>
      <c r="J53" s="48"/>
      <c r="K53" s="43"/>
    </row>
    <row r="54" spans="1:11" ht="25.2" customHeight="1" x14ac:dyDescent="0.25">
      <c r="A54" s="37"/>
      <c r="B54" s="37"/>
      <c r="C54" s="38"/>
      <c r="D54" s="37"/>
      <c r="E54" s="44"/>
      <c r="F54" s="41"/>
      <c r="G54" s="41"/>
      <c r="H54" s="47"/>
      <c r="I54" s="48"/>
      <c r="J54" s="48"/>
      <c r="K54" s="43"/>
    </row>
    <row r="55" spans="1:11" ht="25.2" customHeight="1" x14ac:dyDescent="0.25">
      <c r="A55" s="37"/>
      <c r="B55" s="37"/>
      <c r="C55" s="38"/>
      <c r="D55" s="37"/>
      <c r="E55" s="44"/>
      <c r="F55" s="41"/>
      <c r="G55" s="41"/>
      <c r="H55" s="41"/>
      <c r="I55" s="42"/>
      <c r="J55" s="42"/>
      <c r="K55" s="43"/>
    </row>
    <row r="56" spans="1:11" ht="25.2" customHeight="1" x14ac:dyDescent="0.3">
      <c r="A56" s="37"/>
      <c r="B56" s="49"/>
      <c r="C56" s="49"/>
      <c r="D56" s="49"/>
      <c r="E56" s="50"/>
      <c r="F56" s="50"/>
      <c r="G56" s="50"/>
      <c r="H56" s="50"/>
      <c r="I56" s="51"/>
      <c r="J56" s="51"/>
      <c r="K56" s="52"/>
    </row>
    <row r="57" spans="1:11" ht="25.2" customHeight="1" x14ac:dyDescent="0.3">
      <c r="A57" s="37"/>
      <c r="B57" s="49"/>
      <c r="C57" s="49"/>
      <c r="D57" s="49"/>
      <c r="E57" s="50"/>
      <c r="F57" s="50"/>
      <c r="G57" s="50"/>
      <c r="H57" s="50"/>
      <c r="I57" s="51"/>
      <c r="J57" s="51"/>
      <c r="K57" s="52"/>
    </row>
    <row r="58" spans="1:11" ht="25.2" customHeight="1" x14ac:dyDescent="0.3">
      <c r="A58" s="37"/>
      <c r="B58" s="53"/>
      <c r="C58" s="53"/>
      <c r="D58" s="53"/>
      <c r="E58" s="54"/>
      <c r="F58" s="54"/>
      <c r="G58" s="54"/>
      <c r="H58" s="54"/>
      <c r="I58" s="55"/>
      <c r="J58" s="55"/>
      <c r="K58" s="56"/>
    </row>
    <row r="59" spans="1:11" ht="25.2" customHeight="1" x14ac:dyDescent="0.25">
      <c r="A59" s="37"/>
      <c r="B59" s="57"/>
      <c r="C59" s="58"/>
      <c r="D59" s="58"/>
      <c r="E59" s="59"/>
      <c r="F59" s="59"/>
      <c r="G59" s="59"/>
      <c r="H59" s="59"/>
      <c r="I59" s="60"/>
      <c r="J59" s="60"/>
      <c r="K59" s="61"/>
    </row>
    <row r="60" spans="1:11" ht="25.2" customHeight="1" x14ac:dyDescent="0.25">
      <c r="A60" s="37"/>
      <c r="B60" s="45"/>
      <c r="C60" s="37"/>
      <c r="D60" s="37"/>
      <c r="E60" s="44"/>
      <c r="F60" s="44"/>
      <c r="G60" s="44"/>
      <c r="H60" s="44"/>
      <c r="I60" s="42"/>
      <c r="J60" s="42"/>
      <c r="K60" s="43"/>
    </row>
    <row r="61" spans="1:11" ht="25.2" customHeight="1" x14ac:dyDescent="0.3">
      <c r="A61" s="37"/>
      <c r="B61" s="62"/>
      <c r="C61" s="49"/>
      <c r="D61" s="49"/>
      <c r="E61" s="63"/>
      <c r="F61" s="63"/>
      <c r="G61" s="63"/>
      <c r="H61" s="63"/>
      <c r="I61" s="64"/>
      <c r="J61" s="64"/>
      <c r="K61" s="52"/>
    </row>
    <row r="62" spans="1:11" ht="25.2" customHeight="1" x14ac:dyDescent="0.3">
      <c r="A62" s="37"/>
      <c r="B62" s="62"/>
      <c r="C62" s="49"/>
      <c r="D62" s="49"/>
      <c r="E62" s="63"/>
      <c r="F62" s="63"/>
      <c r="G62" s="63"/>
      <c r="H62" s="63"/>
      <c r="I62" s="64"/>
      <c r="J62" s="64"/>
      <c r="K62" s="52"/>
    </row>
    <row r="63" spans="1:11" ht="25.2" customHeight="1" x14ac:dyDescent="0.25">
      <c r="A63" s="37"/>
      <c r="B63" s="57"/>
      <c r="C63" s="58"/>
      <c r="D63" s="58"/>
      <c r="E63" s="59"/>
      <c r="F63" s="59"/>
      <c r="G63" s="59"/>
      <c r="H63" s="59"/>
      <c r="I63" s="60"/>
      <c r="J63" s="60"/>
      <c r="K63" s="61"/>
    </row>
    <row r="64" spans="1:11" ht="25.2" customHeight="1" x14ac:dyDescent="0.25">
      <c r="A64" s="37"/>
      <c r="B64" s="57"/>
      <c r="C64" s="58"/>
      <c r="D64" s="58"/>
      <c r="E64" s="59"/>
      <c r="F64" s="59"/>
      <c r="G64" s="59"/>
      <c r="H64" s="59"/>
      <c r="I64" s="60"/>
      <c r="J64" s="60"/>
      <c r="K64" s="61"/>
    </row>
    <row r="65" spans="1:11" ht="25.2" customHeight="1" x14ac:dyDescent="0.25">
      <c r="A65" s="37"/>
      <c r="B65" s="57"/>
      <c r="C65" s="58"/>
      <c r="D65" s="58"/>
      <c r="E65" s="59"/>
      <c r="F65" s="59"/>
      <c r="G65" s="59"/>
      <c r="H65" s="59"/>
      <c r="I65" s="60"/>
      <c r="J65" s="60"/>
      <c r="K65" s="61"/>
    </row>
    <row r="66" spans="1:11" ht="25.2" customHeight="1" x14ac:dyDescent="0.25">
      <c r="A66" s="37"/>
      <c r="B66" s="58"/>
      <c r="C66" s="58"/>
      <c r="D66" s="58"/>
      <c r="E66" s="65"/>
      <c r="F66" s="65"/>
      <c r="G66" s="65"/>
      <c r="H66" s="65"/>
      <c r="I66" s="66"/>
      <c r="J66" s="66"/>
      <c r="K66" s="43"/>
    </row>
    <row r="67" spans="1:11" ht="25.2" customHeight="1" x14ac:dyDescent="0.3">
      <c r="A67" s="37"/>
      <c r="B67" s="62"/>
      <c r="C67" s="49"/>
      <c r="D67" s="49"/>
      <c r="E67" s="63"/>
      <c r="F67" s="63"/>
      <c r="G67" s="63"/>
      <c r="H67" s="63"/>
      <c r="I67" s="64"/>
      <c r="J67" s="64"/>
      <c r="K67" s="52"/>
    </row>
    <row r="68" spans="1:11" ht="25.2" customHeight="1" x14ac:dyDescent="0.3">
      <c r="A68" s="37"/>
      <c r="B68" s="62"/>
      <c r="C68" s="49"/>
      <c r="D68" s="49"/>
      <c r="E68" s="63"/>
      <c r="F68" s="63"/>
      <c r="G68" s="63"/>
      <c r="H68" s="63"/>
      <c r="I68" s="64"/>
      <c r="J68" s="64"/>
      <c r="K68" s="52"/>
    </row>
    <row r="69" spans="1:11" ht="25.2" customHeight="1" x14ac:dyDescent="0.3">
      <c r="A69" s="37"/>
      <c r="B69" s="67"/>
      <c r="C69" s="53"/>
      <c r="D69" s="53"/>
      <c r="E69" s="68"/>
      <c r="F69" s="68"/>
      <c r="G69" s="68"/>
      <c r="H69" s="68"/>
      <c r="I69" s="69"/>
      <c r="J69" s="69"/>
      <c r="K69" s="70"/>
    </row>
    <row r="70" spans="1:11" ht="25.2" customHeight="1" x14ac:dyDescent="0.3">
      <c r="A70" s="37"/>
      <c r="B70" s="62"/>
      <c r="C70" s="49"/>
      <c r="D70" s="49"/>
      <c r="E70" s="63"/>
      <c r="F70" s="63"/>
      <c r="G70" s="63"/>
      <c r="H70" s="63"/>
      <c r="I70" s="64"/>
      <c r="J70" s="64"/>
      <c r="K70" s="52"/>
    </row>
    <row r="71" spans="1:11" ht="25.2" customHeight="1" x14ac:dyDescent="0.3">
      <c r="A71" s="37"/>
      <c r="B71" s="67"/>
      <c r="C71" s="53"/>
      <c r="D71" s="53"/>
      <c r="E71" s="68"/>
      <c r="F71" s="68"/>
      <c r="G71" s="68"/>
      <c r="H71" s="68"/>
      <c r="I71" s="69"/>
      <c r="J71" s="69"/>
      <c r="K71" s="70"/>
    </row>
    <row r="72" spans="1:11" ht="25.2" customHeight="1" x14ac:dyDescent="0.3">
      <c r="A72" s="37"/>
      <c r="B72" s="62"/>
      <c r="C72" s="49"/>
      <c r="D72" s="37"/>
      <c r="E72" s="63"/>
      <c r="F72" s="44"/>
      <c r="G72" s="63"/>
      <c r="H72" s="44"/>
      <c r="I72" s="42"/>
      <c r="J72" s="42"/>
      <c r="K72" s="43"/>
    </row>
    <row r="73" spans="1:11" ht="25.2" customHeight="1" x14ac:dyDescent="0.25">
      <c r="A73" s="37"/>
      <c r="B73" s="37"/>
      <c r="C73" s="37"/>
      <c r="D73" s="37"/>
      <c r="E73" s="44"/>
      <c r="F73" s="47"/>
      <c r="G73" s="47"/>
      <c r="H73" s="47"/>
      <c r="I73" s="48"/>
      <c r="J73" s="48"/>
      <c r="K73" s="43"/>
    </row>
    <row r="74" spans="1:11" ht="25.2" customHeight="1" x14ac:dyDescent="0.25">
      <c r="A74" s="37"/>
      <c r="B74" s="45"/>
      <c r="C74" s="37"/>
      <c r="D74" s="37"/>
      <c r="E74" s="44"/>
      <c r="F74" s="44"/>
      <c r="G74" s="37"/>
      <c r="H74" s="44"/>
      <c r="I74" s="42"/>
      <c r="J74" s="42"/>
      <c r="K74" s="43"/>
    </row>
    <row r="75" spans="1:11" ht="25.2" customHeight="1" x14ac:dyDescent="0.25">
      <c r="A75" s="37"/>
      <c r="B75" s="45"/>
      <c r="C75" s="71"/>
      <c r="D75" s="37"/>
      <c r="E75" s="44"/>
      <c r="F75" s="44"/>
      <c r="G75" s="44"/>
      <c r="H75" s="44"/>
      <c r="I75" s="42"/>
      <c r="J75" s="42"/>
      <c r="K75" s="43"/>
    </row>
    <row r="76" spans="1:11" ht="25.2" customHeight="1" x14ac:dyDescent="0.25">
      <c r="A76" s="37"/>
      <c r="B76" s="45"/>
      <c r="C76" s="37"/>
      <c r="D76" s="37"/>
      <c r="E76" s="44"/>
      <c r="F76" s="44"/>
      <c r="G76" s="44"/>
      <c r="H76" s="44"/>
      <c r="I76" s="42"/>
      <c r="J76" s="42"/>
      <c r="K76" s="72"/>
    </row>
    <row r="77" spans="1:11" ht="25.2" customHeight="1" x14ac:dyDescent="0.25">
      <c r="A77" s="37"/>
      <c r="B77" s="37"/>
      <c r="C77" s="38"/>
      <c r="D77" s="37"/>
      <c r="E77" s="44"/>
      <c r="F77" s="41"/>
      <c r="G77" s="41"/>
      <c r="H77" s="41"/>
      <c r="I77" s="42"/>
      <c r="J77" s="42"/>
      <c r="K77" s="43"/>
    </row>
    <row r="78" spans="1:11" ht="25.2" customHeight="1" x14ac:dyDescent="0.25">
      <c r="E78" s="32"/>
    </row>
  </sheetData>
  <phoneticPr fontId="8" type="noConversion"/>
  <pageMargins left="0.7" right="0.7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9E22-EBBF-4A14-95F7-1599F72A60A5}">
  <dimension ref="A1:D10"/>
  <sheetViews>
    <sheetView workbookViewId="0">
      <selection activeCell="G18" sqref="G18"/>
    </sheetView>
  </sheetViews>
  <sheetFormatPr defaultRowHeight="13.2" x14ac:dyDescent="0.25"/>
  <cols>
    <col min="1" max="1" width="25.5546875" bestFit="1" customWidth="1"/>
    <col min="2" max="2" width="20.33203125" bestFit="1" customWidth="1"/>
    <col min="3" max="3" width="11.5546875" bestFit="1" customWidth="1"/>
    <col min="4" max="4" width="11.6640625" bestFit="1" customWidth="1"/>
  </cols>
  <sheetData>
    <row r="1" spans="1:4" x14ac:dyDescent="0.25">
      <c r="A1" t="s">
        <v>151</v>
      </c>
      <c r="B1" t="s">
        <v>152</v>
      </c>
      <c r="C1" t="s">
        <v>153</v>
      </c>
      <c r="D1" t="s">
        <v>154</v>
      </c>
    </row>
    <row r="2" spans="1:4" x14ac:dyDescent="0.25">
      <c r="A2" t="s">
        <v>155</v>
      </c>
      <c r="B2" t="s">
        <v>156</v>
      </c>
      <c r="C2" t="s">
        <v>110</v>
      </c>
      <c r="D2" s="133">
        <v>183522</v>
      </c>
    </row>
    <row r="3" spans="1:4" x14ac:dyDescent="0.25">
      <c r="A3" t="s">
        <v>157</v>
      </c>
      <c r="B3" t="s">
        <v>158</v>
      </c>
      <c r="C3" t="s">
        <v>159</v>
      </c>
      <c r="D3" s="133">
        <v>11391.85</v>
      </c>
    </row>
    <row r="10" spans="1:4" x14ac:dyDescent="0.25">
      <c r="D10" s="133">
        <f>SUM(D2:D9)</f>
        <v>194913.85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Recommended for Purchase</vt:lpstr>
      <vt:lpstr>Type 6 Engine </vt:lpstr>
    </vt:vector>
  </TitlesOfParts>
  <Company>Ohio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David</dc:creator>
  <cp:lastModifiedBy>Bradley, Kelsey</cp:lastModifiedBy>
  <dcterms:created xsi:type="dcterms:W3CDTF">2022-08-12T12:55:51Z</dcterms:created>
  <dcterms:modified xsi:type="dcterms:W3CDTF">2023-02-06T18:27:50Z</dcterms:modified>
</cp:coreProperties>
</file>